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bilidad01\Documents\SIF 2022\SIF 4TO. TRIMESTRE 2022\FORMATOS 4TO.TRIM\"/>
    </mc:Choice>
  </mc:AlternateContent>
  <xr:revisionPtr revIDLastSave="0" documentId="13_ncr:1_{C9AD0671-AE01-4873-8997-A2C2F0DCFE2C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4240" windowHeight="131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5" i="1" l="1"/>
  <c r="H150" i="1"/>
  <c r="H144" i="1"/>
  <c r="H135" i="1"/>
  <c r="H130" i="1"/>
  <c r="H131" i="1"/>
  <c r="H118" i="1"/>
  <c r="H115" i="1"/>
  <c r="H111" i="1"/>
  <c r="H98" i="1"/>
  <c r="H95" i="1"/>
  <c r="H88" i="1"/>
  <c r="H93" i="1"/>
  <c r="H87" i="1"/>
  <c r="H83" i="1"/>
  <c r="H84" i="1"/>
  <c r="H66" i="1"/>
  <c r="H70" i="1"/>
  <c r="H71" i="1"/>
  <c r="H72" i="1"/>
  <c r="H65" i="1"/>
  <c r="H53" i="1"/>
  <c r="H55" i="1"/>
  <c r="E153" i="1"/>
  <c r="H153" i="1" s="1"/>
  <c r="E154" i="1"/>
  <c r="H154" i="1" s="1"/>
  <c r="E155" i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E131" i="1"/>
  <c r="E132" i="1"/>
  <c r="H132" i="1" s="1"/>
  <c r="E125" i="1"/>
  <c r="H125" i="1" s="1"/>
  <c r="E116" i="1"/>
  <c r="H116" i="1" s="1"/>
  <c r="E117" i="1"/>
  <c r="H117" i="1" s="1"/>
  <c r="E118" i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E88" i="1"/>
  <c r="E89" i="1"/>
  <c r="H89" i="1" s="1"/>
  <c r="E90" i="1"/>
  <c r="H90" i="1" s="1"/>
  <c r="E91" i="1"/>
  <c r="H91" i="1" s="1"/>
  <c r="E92" i="1"/>
  <c r="H92" i="1" s="1"/>
  <c r="E93" i="1"/>
  <c r="E87" i="1"/>
  <c r="E79" i="1"/>
  <c r="H79" i="1" s="1"/>
  <c r="E80" i="1"/>
  <c r="H80" i="1" s="1"/>
  <c r="E81" i="1"/>
  <c r="H81" i="1" s="1"/>
  <c r="E82" i="1"/>
  <c r="H82" i="1" s="1"/>
  <c r="E83" i="1"/>
  <c r="E84" i="1"/>
  <c r="E78" i="1"/>
  <c r="H78" i="1" s="1"/>
  <c r="E75" i="1"/>
  <c r="H75" i="1" s="1"/>
  <c r="E76" i="1"/>
  <c r="H76" i="1" s="1"/>
  <c r="E74" i="1"/>
  <c r="H74" i="1" s="1"/>
  <c r="E70" i="1"/>
  <c r="E71" i="1"/>
  <c r="E72" i="1"/>
  <c r="E66" i="1"/>
  <c r="E67" i="1"/>
  <c r="H67" i="1" s="1"/>
  <c r="E68" i="1"/>
  <c r="H68" i="1" s="1"/>
  <c r="E69" i="1"/>
  <c r="H69" i="1" s="1"/>
  <c r="E65" i="1"/>
  <c r="E62" i="1"/>
  <c r="H62" i="1" s="1"/>
  <c r="E63" i="1"/>
  <c r="H63" i="1" s="1"/>
  <c r="E61" i="1"/>
  <c r="H61" i="1" s="1"/>
  <c r="E52" i="1"/>
  <c r="H52" i="1" s="1"/>
  <c r="E53" i="1"/>
  <c r="E54" i="1"/>
  <c r="H54" i="1" s="1"/>
  <c r="E55" i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G85" i="1" s="1"/>
  <c r="F86" i="1"/>
  <c r="E86" i="1"/>
  <c r="D86" i="1"/>
  <c r="D85" i="1" s="1"/>
  <c r="C86" i="1"/>
  <c r="C85" i="1" s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F10" i="1" s="1"/>
  <c r="E12" i="1"/>
  <c r="D12" i="1"/>
  <c r="D10" i="1" s="1"/>
  <c r="D160" i="1" s="1"/>
  <c r="C12" i="1"/>
  <c r="C10" i="1" s="1"/>
  <c r="F85" i="1" l="1"/>
  <c r="F160" i="1" s="1"/>
  <c r="C160" i="1"/>
  <c r="H85" i="1"/>
  <c r="G10" i="1"/>
  <c r="G160" i="1" s="1"/>
  <c r="H10" i="1"/>
  <c r="E85" i="1"/>
  <c r="E10" i="1"/>
  <c r="E160" i="1" s="1"/>
  <c r="H160" i="1" l="1"/>
</calcChain>
</file>

<file path=xl/sharedStrings.xml><?xml version="1.0" encoding="utf-8"?>
<sst xmlns="http://schemas.openxmlformats.org/spreadsheetml/2006/main" count="170" uniqueCount="97">
  <si>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</si>
  <si>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</si>
  <si>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</si>
  <si>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</si>
  <si>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</si>
  <si>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</si>
  <si>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</si>
  <si>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</si>
  <si>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</si>
  <si>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</si>
  <si>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</si>
  <si>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</si>
  <si>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</si>
  <si>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</si>
  <si>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</si>
  <si>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</si>
  <si>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</si>
  <si>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</si>
  <si>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</si>
  <si>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</si>
  <si>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</si>
  <si>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</si>
  <si>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</si>
  <si>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</si>
  <si>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</si>
  <si>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</si>
  <si>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</si>
  <si>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</si>
  <si>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</si>
  <si>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</si>
  <si>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</si>
  <si>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</si>
  <si>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</si>
  <si>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</si>
  <si>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</si>
  <si>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</si>
  <si>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</si>
  <si>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</si>
  <si>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</si>
  <si>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</si>
  <si>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</si>
  <si>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</si>
  <si>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</si>
  <si>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</si>
  <si>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</si>
  <si>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</si>
  <si>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</si>
  <si>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</si>
  <si>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</si>
  <si>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</si>
  <si>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</si>
  <si>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</si>
  <si>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</si>
  <si>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</si>
  <si>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</si>
  <si>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</si>
  <si>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</si>
  <si>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</si>
  <si>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</si>
  <si>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</si>
  <si>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</si>
  <si>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</si>
  <si>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</si>
  <si>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</si>
  <si>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</si>
  <si>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</si>
  <si>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</si>
  <si>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</si>
  <si>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</si>
  <si>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</si>
  <si>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</si>
  <si>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</si>
  <si>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</si>
  <si>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</si>
  <si>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</si>
  <si>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</si>
  <si>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</si>
  <si>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</si>
  <si>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</si>
  <si>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</si>
  <si>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</si>
  <si>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</si>
  <si>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</si>
  <si>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</si>
  <si>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</si>
  <si>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</si>
  <si>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</si>
  <si>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</si>
  <si>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AHUMADA, CHIH.</t>
  </si>
  <si>
    <t>Del 01 de enero al 31 de Diciembre de 2022 (b)</t>
  </si>
  <si>
    <t>Bajo protesta de decir verdad declaramos que los Estados Financieros y sus notas, son razonablemente correctos y son responsabilidad del emisor.</t>
  </si>
  <si>
    <t xml:space="preserve">LAE.JAVIER APODACA BARRIO </t>
  </si>
  <si>
    <t>DIRECTOR EJECUTIVO</t>
  </si>
  <si>
    <t xml:space="preserve">C. ANGELICA GOMEZ AVALOS </t>
  </si>
  <si>
    <t xml:space="preserve">DIRECTOR FINANCIERO </t>
  </si>
  <si>
    <t>_______________________________________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</si>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</sst>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L158" sqref="L158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17215458</v>
      </c>
      <c r="D10" s="8">
        <f>SUM(D12,D20,D30,D40,D50,D60,D64,D73,D77)</f>
        <v>337204</v>
      </c>
      <c r="E10" s="24">
        <f t="shared" ref="E10:H10" si="0">SUM(E12,E20,E30,E40,E50,E60,E64,E73,E77)</f>
        <v>17552662</v>
      </c>
      <c r="F10" s="8">
        <f t="shared" si="0"/>
        <v>15780313</v>
      </c>
      <c r="G10" s="8">
        <f t="shared" si="0"/>
        <v>15684818</v>
      </c>
      <c r="H10" s="24">
        <f t="shared" si="0"/>
        <v>1772349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3973686</v>
      </c>
      <c r="D12" s="7">
        <f>SUM(D13:D19)</f>
        <v>767520</v>
      </c>
      <c r="E12" s="25">
        <f t="shared" ref="E12:H12" si="1">SUM(E13:E19)</f>
        <v>4741206</v>
      </c>
      <c r="F12" s="7">
        <f t="shared" si="1"/>
        <v>4713446</v>
      </c>
      <c r="G12" s="7">
        <f t="shared" si="1"/>
        <v>4703923</v>
      </c>
      <c r="H12" s="25">
        <f t="shared" si="1"/>
        <v>27760</v>
      </c>
    </row>
    <row r="13" spans="2:9" ht="24" x14ac:dyDescent="0.2">
      <c r="B13" s="10" t="s">
        <v>14</v>
      </c>
      <c r="C13" s="22">
        <v>1100264</v>
      </c>
      <c r="D13" s="22">
        <v>10000</v>
      </c>
      <c r="E13" s="26">
        <f>SUM(C13:D13)</f>
        <v>1110264</v>
      </c>
      <c r="F13" s="23">
        <v>1103516</v>
      </c>
      <c r="G13" s="23">
        <v>1103516</v>
      </c>
      <c r="H13" s="30">
        <f>SUM(E13-F13)</f>
        <v>6748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2419665</v>
      </c>
      <c r="D15" s="22">
        <v>494921</v>
      </c>
      <c r="E15" s="26">
        <f t="shared" si="2"/>
        <v>2914586</v>
      </c>
      <c r="F15" s="23">
        <v>2898678</v>
      </c>
      <c r="G15" s="23">
        <v>2898678</v>
      </c>
      <c r="H15" s="30">
        <f t="shared" si="3"/>
        <v>15908</v>
      </c>
    </row>
    <row r="16" spans="2:9" x14ac:dyDescent="0.2">
      <c r="B16" s="10" t="s">
        <v>17</v>
      </c>
      <c r="C16" s="22">
        <v>142811</v>
      </c>
      <c r="D16" s="22">
        <v>40474</v>
      </c>
      <c r="E16" s="26">
        <f t="shared" si="2"/>
        <v>183285</v>
      </c>
      <c r="F16" s="23">
        <v>178759</v>
      </c>
      <c r="G16" s="23">
        <v>169236</v>
      </c>
      <c r="H16" s="30">
        <f t="shared" si="3"/>
        <v>4526</v>
      </c>
    </row>
    <row r="17" spans="2:8" x14ac:dyDescent="0.2">
      <c r="B17" s="10" t="s">
        <v>18</v>
      </c>
      <c r="C17" s="22">
        <v>310946</v>
      </c>
      <c r="D17" s="22">
        <v>222125</v>
      </c>
      <c r="E17" s="26">
        <f t="shared" si="2"/>
        <v>533071</v>
      </c>
      <c r="F17" s="23">
        <v>532493</v>
      </c>
      <c r="G17" s="23">
        <v>532493</v>
      </c>
      <c r="H17" s="30">
        <f t="shared" si="3"/>
        <v>578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5240487</v>
      </c>
      <c r="D20" s="7">
        <f t="shared" ref="D20:H20" si="4">SUM(D21:D29)</f>
        <v>309403</v>
      </c>
      <c r="E20" s="25">
        <f t="shared" si="4"/>
        <v>5549890</v>
      </c>
      <c r="F20" s="7">
        <f t="shared" si="4"/>
        <v>5007323</v>
      </c>
      <c r="G20" s="7">
        <f t="shared" si="4"/>
        <v>4947006</v>
      </c>
      <c r="H20" s="25">
        <f t="shared" si="4"/>
        <v>542567</v>
      </c>
    </row>
    <row r="21" spans="2:8" ht="24" x14ac:dyDescent="0.2">
      <c r="B21" s="10" t="s">
        <v>22</v>
      </c>
      <c r="C21" s="22">
        <v>319651</v>
      </c>
      <c r="D21" s="22">
        <v>-57630</v>
      </c>
      <c r="E21" s="26">
        <f t="shared" si="2"/>
        <v>262021</v>
      </c>
      <c r="F21" s="23">
        <v>206355</v>
      </c>
      <c r="G21" s="23">
        <v>205956</v>
      </c>
      <c r="H21" s="30">
        <f t="shared" si="3"/>
        <v>55666</v>
      </c>
    </row>
    <row r="22" spans="2:8" x14ac:dyDescent="0.2">
      <c r="B22" s="10" t="s">
        <v>23</v>
      </c>
      <c r="C22" s="22">
        <v>117278</v>
      </c>
      <c r="D22" s="22">
        <v>54938</v>
      </c>
      <c r="E22" s="26">
        <f t="shared" si="2"/>
        <v>172216</v>
      </c>
      <c r="F22" s="23">
        <v>161180</v>
      </c>
      <c r="G22" s="23">
        <v>161180</v>
      </c>
      <c r="H22" s="30">
        <f t="shared" si="3"/>
        <v>11036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2048596</v>
      </c>
      <c r="D24" s="22">
        <v>-320144</v>
      </c>
      <c r="E24" s="26">
        <f t="shared" si="2"/>
        <v>1728452</v>
      </c>
      <c r="F24" s="23">
        <v>1587919</v>
      </c>
      <c r="G24" s="23">
        <v>1576982</v>
      </c>
      <c r="H24" s="30">
        <f t="shared" si="3"/>
        <v>140533</v>
      </c>
    </row>
    <row r="25" spans="2:8" ht="23.45" customHeight="1" x14ac:dyDescent="0.2">
      <c r="B25" s="10" t="s">
        <v>26</v>
      </c>
      <c r="C25" s="22">
        <v>242787</v>
      </c>
      <c r="D25" s="22">
        <v>457851</v>
      </c>
      <c r="E25" s="26">
        <f t="shared" si="2"/>
        <v>700638</v>
      </c>
      <c r="F25" s="23">
        <v>684085</v>
      </c>
      <c r="G25" s="23">
        <v>673694</v>
      </c>
      <c r="H25" s="30">
        <f t="shared" si="3"/>
        <v>16553</v>
      </c>
    </row>
    <row r="26" spans="2:8" x14ac:dyDescent="0.2">
      <c r="B26" s="10" t="s">
        <v>27</v>
      </c>
      <c r="C26" s="22">
        <v>1348487</v>
      </c>
      <c r="D26" s="22">
        <v>-102692</v>
      </c>
      <c r="E26" s="26">
        <f t="shared" si="2"/>
        <v>1245795</v>
      </c>
      <c r="F26" s="23">
        <v>1102571</v>
      </c>
      <c r="G26" s="23">
        <v>1085967</v>
      </c>
      <c r="H26" s="30">
        <f t="shared" si="3"/>
        <v>143224</v>
      </c>
    </row>
    <row r="27" spans="2:8" ht="24" x14ac:dyDescent="0.2">
      <c r="B27" s="10" t="s">
        <v>28</v>
      </c>
      <c r="C27" s="22">
        <v>41481</v>
      </c>
      <c r="D27" s="22">
        <v>121680</v>
      </c>
      <c r="E27" s="26">
        <f t="shared" si="2"/>
        <v>163161</v>
      </c>
      <c r="F27" s="23">
        <v>160996</v>
      </c>
      <c r="G27" s="23">
        <v>158293</v>
      </c>
      <c r="H27" s="30">
        <f t="shared" si="3"/>
        <v>2165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1122207</v>
      </c>
      <c r="D29" s="22">
        <v>155400</v>
      </c>
      <c r="E29" s="26">
        <f t="shared" si="2"/>
        <v>1277607</v>
      </c>
      <c r="F29" s="23">
        <v>1104217</v>
      </c>
      <c r="G29" s="23">
        <v>1084934</v>
      </c>
      <c r="H29" s="30">
        <f t="shared" si="3"/>
        <v>173390</v>
      </c>
    </row>
    <row r="30" spans="2:8" s="9" customFormat="1" ht="24" x14ac:dyDescent="0.2">
      <c r="B30" s="12" t="s">
        <v>31</v>
      </c>
      <c r="C30" s="7">
        <f>SUM(C31:C39)</f>
        <v>4413099</v>
      </c>
      <c r="D30" s="7">
        <f t="shared" ref="D30:H30" si="5">SUM(D31:D39)</f>
        <v>-412661</v>
      </c>
      <c r="E30" s="25">
        <f t="shared" si="5"/>
        <v>4000438</v>
      </c>
      <c r="F30" s="7">
        <f t="shared" si="5"/>
        <v>3813839</v>
      </c>
      <c r="G30" s="7">
        <f t="shared" si="5"/>
        <v>3788184</v>
      </c>
      <c r="H30" s="25">
        <f t="shared" si="5"/>
        <v>186599</v>
      </c>
    </row>
    <row r="31" spans="2:8" x14ac:dyDescent="0.2">
      <c r="B31" s="10" t="s">
        <v>32</v>
      </c>
      <c r="C31" s="22">
        <v>2883242</v>
      </c>
      <c r="D31" s="22">
        <v>-416797</v>
      </c>
      <c r="E31" s="26">
        <f t="shared" si="2"/>
        <v>2466445</v>
      </c>
      <c r="F31" s="23">
        <v>2424122</v>
      </c>
      <c r="G31" s="23">
        <v>2424122</v>
      </c>
      <c r="H31" s="30">
        <f t="shared" si="3"/>
        <v>42323</v>
      </c>
    </row>
    <row r="32" spans="2:8" x14ac:dyDescent="0.2">
      <c r="B32" s="10" t="s">
        <v>33</v>
      </c>
      <c r="C32" s="22">
        <v>414274</v>
      </c>
      <c r="D32" s="22">
        <v>-84770</v>
      </c>
      <c r="E32" s="26">
        <f t="shared" si="2"/>
        <v>329504</v>
      </c>
      <c r="F32" s="23">
        <v>321045</v>
      </c>
      <c r="G32" s="23">
        <v>321045</v>
      </c>
      <c r="H32" s="30">
        <f t="shared" si="3"/>
        <v>8459</v>
      </c>
    </row>
    <row r="33" spans="2:8" ht="24" x14ac:dyDescent="0.2">
      <c r="B33" s="10" t="s">
        <v>34</v>
      </c>
      <c r="C33" s="22">
        <v>278969</v>
      </c>
      <c r="D33" s="22">
        <v>-3190</v>
      </c>
      <c r="E33" s="26">
        <f t="shared" si="2"/>
        <v>275779</v>
      </c>
      <c r="F33" s="23">
        <v>273338</v>
      </c>
      <c r="G33" s="23">
        <v>273338</v>
      </c>
      <c r="H33" s="30">
        <f t="shared" si="3"/>
        <v>2441</v>
      </c>
    </row>
    <row r="34" spans="2:8" ht="24.6" customHeight="1" x14ac:dyDescent="0.2">
      <c r="B34" s="10" t="s">
        <v>35</v>
      </c>
      <c r="C34" s="22">
        <v>180245</v>
      </c>
      <c r="D34" s="22">
        <v>9267</v>
      </c>
      <c r="E34" s="26">
        <f t="shared" si="2"/>
        <v>189512</v>
      </c>
      <c r="F34" s="23">
        <v>146089</v>
      </c>
      <c r="G34" s="23">
        <v>146089</v>
      </c>
      <c r="H34" s="30">
        <f t="shared" si="3"/>
        <v>43423</v>
      </c>
    </row>
    <row r="35" spans="2:8" ht="24" x14ac:dyDescent="0.2">
      <c r="B35" s="10" t="s">
        <v>36</v>
      </c>
      <c r="C35" s="22">
        <v>611264</v>
      </c>
      <c r="D35" s="22">
        <v>46329</v>
      </c>
      <c r="E35" s="26">
        <f t="shared" si="2"/>
        <v>657593</v>
      </c>
      <c r="F35" s="23">
        <v>589814</v>
      </c>
      <c r="G35" s="23">
        <v>564159</v>
      </c>
      <c r="H35" s="30">
        <f t="shared" si="3"/>
        <v>67779</v>
      </c>
    </row>
    <row r="36" spans="2:8" ht="24" x14ac:dyDescent="0.2">
      <c r="B36" s="10" t="s">
        <v>37</v>
      </c>
      <c r="C36" s="22">
        <v>3318</v>
      </c>
      <c r="D36" s="22">
        <v>0</v>
      </c>
      <c r="E36" s="26">
        <f t="shared" si="2"/>
        <v>3318</v>
      </c>
      <c r="F36" s="23">
        <v>2400</v>
      </c>
      <c r="G36" s="23">
        <v>2400</v>
      </c>
      <c r="H36" s="30">
        <f t="shared" si="3"/>
        <v>918</v>
      </c>
    </row>
    <row r="37" spans="2:8" x14ac:dyDescent="0.2">
      <c r="B37" s="10" t="s">
        <v>38</v>
      </c>
      <c r="C37" s="22">
        <v>28208</v>
      </c>
      <c r="D37" s="22">
        <v>33800</v>
      </c>
      <c r="E37" s="26">
        <f t="shared" si="2"/>
        <v>62008</v>
      </c>
      <c r="F37" s="23">
        <v>50789</v>
      </c>
      <c r="G37" s="23">
        <v>50789</v>
      </c>
      <c r="H37" s="30">
        <f t="shared" si="3"/>
        <v>11219</v>
      </c>
    </row>
    <row r="38" spans="2:8" x14ac:dyDescent="0.2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">
      <c r="B39" s="10" t="s">
        <v>40</v>
      </c>
      <c r="C39" s="22">
        <v>13579</v>
      </c>
      <c r="D39" s="22">
        <v>2700</v>
      </c>
      <c r="E39" s="26">
        <f t="shared" si="2"/>
        <v>16279</v>
      </c>
      <c r="F39" s="23">
        <v>6242</v>
      </c>
      <c r="G39" s="23">
        <v>6242</v>
      </c>
      <c r="H39" s="30">
        <f t="shared" si="3"/>
        <v>10037</v>
      </c>
    </row>
    <row r="40" spans="2:8" s="9" customFormat="1" ht="25.5" customHeight="1" x14ac:dyDescent="0.2">
      <c r="B40" s="12" t="s">
        <v>41</v>
      </c>
      <c r="C40" s="7">
        <f>SUM(C41:C49)</f>
        <v>1735106</v>
      </c>
      <c r="D40" s="7">
        <f t="shared" ref="D40:H40" si="6">SUM(D41:D49)</f>
        <v>0</v>
      </c>
      <c r="E40" s="25">
        <f t="shared" si="6"/>
        <v>1735106</v>
      </c>
      <c r="F40" s="7">
        <f t="shared" si="6"/>
        <v>849343</v>
      </c>
      <c r="G40" s="7">
        <f t="shared" si="6"/>
        <v>849343</v>
      </c>
      <c r="H40" s="25">
        <f t="shared" si="6"/>
        <v>885763</v>
      </c>
    </row>
    <row r="41" spans="2:8" ht="24" x14ac:dyDescent="0.2">
      <c r="B41" s="10" t="s">
        <v>42</v>
      </c>
      <c r="C41" s="22">
        <v>1735106</v>
      </c>
      <c r="D41" s="22">
        <v>0</v>
      </c>
      <c r="E41" s="26">
        <f t="shared" si="2"/>
        <v>1735106</v>
      </c>
      <c r="F41" s="23">
        <v>849343</v>
      </c>
      <c r="G41" s="23">
        <v>849343</v>
      </c>
      <c r="H41" s="30">
        <f t="shared" si="3"/>
        <v>885763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1853080</v>
      </c>
      <c r="D50" s="7">
        <f t="shared" ref="D50:H50" si="7">SUM(D51:D59)</f>
        <v>-327058</v>
      </c>
      <c r="E50" s="25">
        <f t="shared" si="7"/>
        <v>1526022</v>
      </c>
      <c r="F50" s="7">
        <f t="shared" si="7"/>
        <v>1396362</v>
      </c>
      <c r="G50" s="7">
        <f t="shared" si="7"/>
        <v>1396362</v>
      </c>
      <c r="H50" s="25">
        <f t="shared" si="7"/>
        <v>129660</v>
      </c>
    </row>
    <row r="51" spans="2:8" x14ac:dyDescent="0.2">
      <c r="B51" s="10" t="s">
        <v>52</v>
      </c>
      <c r="C51" s="22">
        <v>695148</v>
      </c>
      <c r="D51" s="22">
        <v>-29540</v>
      </c>
      <c r="E51" s="26">
        <f t="shared" si="2"/>
        <v>665608</v>
      </c>
      <c r="F51" s="23">
        <v>607852</v>
      </c>
      <c r="G51" s="23">
        <v>607852</v>
      </c>
      <c r="H51" s="30">
        <f t="shared" si="3"/>
        <v>57756</v>
      </c>
    </row>
    <row r="52" spans="2:8" x14ac:dyDescent="0.2">
      <c r="B52" s="10" t="s">
        <v>53</v>
      </c>
      <c r="C52" s="22">
        <v>0</v>
      </c>
      <c r="D52" s="22">
        <v>18462</v>
      </c>
      <c r="E52" s="26">
        <f t="shared" si="2"/>
        <v>18462</v>
      </c>
      <c r="F52" s="23">
        <v>15688</v>
      </c>
      <c r="G52" s="23">
        <v>15688</v>
      </c>
      <c r="H52" s="30">
        <f t="shared" si="3"/>
        <v>2774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522880</v>
      </c>
      <c r="D54" s="22">
        <v>-462780</v>
      </c>
      <c r="E54" s="26">
        <f t="shared" si="2"/>
        <v>60100</v>
      </c>
      <c r="F54" s="23">
        <v>0</v>
      </c>
      <c r="G54" s="23">
        <v>0</v>
      </c>
      <c r="H54" s="30">
        <f t="shared" si="3"/>
        <v>60100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635052</v>
      </c>
      <c r="D56" s="22">
        <v>146800</v>
      </c>
      <c r="E56" s="26">
        <f t="shared" si="2"/>
        <v>781852</v>
      </c>
      <c r="F56" s="23">
        <v>772822</v>
      </c>
      <c r="G56" s="23">
        <v>772822</v>
      </c>
      <c r="H56" s="30">
        <f t="shared" si="3"/>
        <v>9030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453891</v>
      </c>
      <c r="E85" s="27">
        <f t="shared" si="14"/>
        <v>453891</v>
      </c>
      <c r="F85" s="15">
        <f t="shared" si="14"/>
        <v>0</v>
      </c>
      <c r="G85" s="15">
        <f t="shared" si="14"/>
        <v>0</v>
      </c>
      <c r="H85" s="27">
        <f t="shared" si="14"/>
        <v>453891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453891</v>
      </c>
      <c r="E94" s="25">
        <f t="shared" si="18"/>
        <v>453891</v>
      </c>
      <c r="F94" s="7">
        <f t="shared" si="18"/>
        <v>0</v>
      </c>
      <c r="G94" s="7">
        <f t="shared" si="18"/>
        <v>0</v>
      </c>
      <c r="H94" s="25">
        <f t="shared" si="18"/>
        <v>453891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453891</v>
      </c>
      <c r="E103" s="26">
        <f t="shared" si="17"/>
        <v>453891</v>
      </c>
      <c r="F103" s="23">
        <v>0</v>
      </c>
      <c r="G103" s="23">
        <v>0</v>
      </c>
      <c r="H103" s="30">
        <f t="shared" si="16"/>
        <v>453891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17215458</v>
      </c>
      <c r="D160" s="21">
        <f t="shared" ref="D160:G160" si="28">SUM(D10,D85)</f>
        <v>791095</v>
      </c>
      <c r="E160" s="28">
        <f>SUM(E10,E85)</f>
        <v>18006553</v>
      </c>
      <c r="F160" s="21">
        <f t="shared" si="28"/>
        <v>15780313</v>
      </c>
      <c r="G160" s="21">
        <f t="shared" si="28"/>
        <v>15684818</v>
      </c>
      <c r="H160" s="28">
        <f>SUM(H10,H85)</f>
        <v>2226240</v>
      </c>
    </row>
    <row r="161" spans="2:5" s="31" customFormat="1" x14ac:dyDescent="0.2">
      <c r="B161" s="31" t="s">
        <v>90</v>
      </c>
    </row>
    <row r="162" spans="2:5" s="31" customFormat="1" x14ac:dyDescent="0.2"/>
    <row r="163" spans="2:5" s="31" customFormat="1" x14ac:dyDescent="0.2">
      <c r="B163" s="31" t="s">
        <v>95</v>
      </c>
      <c r="E163" s="31" t="s">
        <v>96</v>
      </c>
    </row>
    <row r="164" spans="2:5" s="31" customFormat="1" x14ac:dyDescent="0.2">
      <c r="B164" s="31" t="s">
        <v>91</v>
      </c>
      <c r="E164" s="31" t="s">
        <v>93</v>
      </c>
    </row>
    <row r="165" spans="2:5" s="31" customFormat="1" x14ac:dyDescent="0.2">
      <c r="B165" s="31" t="s">
        <v>92</v>
      </c>
      <c r="E165" s="31" t="s">
        <v>94</v>
      </c>
    </row>
    <row r="166" spans="2:5" s="31" customFormat="1" x14ac:dyDescent="0.2"/>
    <row r="167" spans="2:5" s="31" customFormat="1" x14ac:dyDescent="0.2"/>
    <row r="168" spans="2:5" s="31" customFormat="1" x14ac:dyDescent="0.2"/>
    <row r="169" spans="2:5" s="31" customFormat="1" x14ac:dyDescent="0.2"/>
    <row r="170" spans="2:5" s="31" customFormat="1" x14ac:dyDescent="0.2"/>
    <row r="171" spans="2:5" s="31" customFormat="1" x14ac:dyDescent="0.2"/>
    <row r="172" spans="2:5" s="31" customFormat="1" x14ac:dyDescent="0.2"/>
    <row r="173" spans="2:5" s="31" customFormat="1" x14ac:dyDescent="0.2"/>
    <row r="174" spans="2:5" s="31" customFormat="1" x14ac:dyDescent="0.2"/>
    <row r="175" spans="2:5" s="31" customFormat="1" x14ac:dyDescent="0.2"/>
    <row r="176" spans="2:5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Contabilidad01</cp:lastModifiedBy>
  <cp:lastPrinted>2023-02-03T23:15:36Z</cp:lastPrinted>
  <dcterms:created xsi:type="dcterms:W3CDTF">2020-01-08T21:14:59Z</dcterms:created>
  <dcterms:modified xsi:type="dcterms:W3CDTF">2023-02-03T23:15:42Z</dcterms:modified>
</cp:coreProperties>
</file>